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基本情報" sheetId="1" state="visible" r:id="rId3"/>
    <sheet name="BS時系列" sheetId="2" state="visible" r:id="rId4"/>
    <sheet name="財務指標" sheetId="3" state="visible" r:id="rId5"/>
    <sheet name="競合比較" sheetId="4" state="visible" r:id="rId6"/>
    <sheet name="グラフ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<sst xmlns="http://schemas.openxmlformats.org/spreadsheetml/2006/main" count="146" uniqueCount="115">
  <si>
    <t xml:space="preserve">企業基本情報</t>
  </si>
  <si>
    <t xml:space="preserve">項目</t>
  </si>
  <si>
    <t xml:space="preserve">内容</t>
  </si>
  <si>
    <t xml:space="preserve">備考</t>
  </si>
  <si>
    <t xml:space="preserve">企業名</t>
  </si>
  <si>
    <t xml:space="preserve">サンプル株式会社</t>
  </si>
  <si>
    <t xml:space="preserve">東証プライム上場</t>
  </si>
  <si>
    <t xml:space="preserve">業種</t>
  </si>
  <si>
    <t xml:space="preserve">製造業（電子機器）</t>
  </si>
  <si>
    <r>
      <rPr>
        <sz val="11"/>
        <color rgb="FF0000FF"/>
        <rFont val="Noto Sans CJK SC"/>
        <family val="2"/>
      </rPr>
      <t xml:space="preserve">従業員数</t>
    </r>
    <r>
      <rPr>
        <sz val="11"/>
        <color rgb="FF0000FF"/>
        <rFont val="Cambria"/>
        <family val="0"/>
        <charset val="1"/>
      </rPr>
      <t xml:space="preserve">: 5,000</t>
    </r>
    <r>
      <rPr>
        <sz val="11"/>
        <color rgb="FF0000FF"/>
        <rFont val="Noto Sans CJK SC"/>
        <family val="2"/>
      </rPr>
      <t xml:space="preserve">名</t>
    </r>
  </si>
  <si>
    <t xml:space="preserve">決算期</t>
  </si>
  <si>
    <r>
      <rPr>
        <sz val="11"/>
        <color rgb="FF0000FF"/>
        <rFont val="Cambria"/>
        <family val="0"/>
        <charset val="1"/>
      </rPr>
      <t xml:space="preserve">3</t>
    </r>
    <r>
      <rPr>
        <sz val="11"/>
        <color rgb="FF0000FF"/>
        <rFont val="Noto Sans CJK SC"/>
        <family val="2"/>
      </rPr>
      <t xml:space="preserve">月決算</t>
    </r>
  </si>
  <si>
    <t xml:space="preserve">企業URL</t>
  </si>
  <si>
    <t xml:space="preserve">https://example-company.co.jp</t>
  </si>
  <si>
    <t xml:space="preserve">IR URL</t>
  </si>
  <si>
    <t xml:space="preserve">https://example-company.co.jp/ir</t>
  </si>
  <si>
    <t xml:space="preserve">分析担当者</t>
  </si>
  <si>
    <t xml:space="preserve">山田太郎</t>
  </si>
  <si>
    <t xml:space="preserve">分析日</t>
  </si>
  <si>
    <t xml:space="preserve">2024-11-22</t>
  </si>
  <si>
    <t xml:space="preserve">メモ欄1</t>
  </si>
  <si>
    <t xml:space="preserve">メモ欄2</t>
  </si>
  <si>
    <t xml:space="preserve">メモ欄3</t>
  </si>
  <si>
    <t xml:space="preserve">バランスシート時系列分析</t>
  </si>
  <si>
    <r>
      <rPr>
        <b val="true"/>
        <sz val="11"/>
        <color rgb="FFFFFFFF"/>
        <rFont val="Cambria"/>
        <family val="0"/>
        <charset val="1"/>
      </rPr>
      <t xml:space="preserve">2022</t>
    </r>
    <r>
      <rPr>
        <b val="true"/>
        <sz val="11"/>
        <color rgb="FFFFFFFF"/>
        <rFont val="Noto Sans CJK SC"/>
        <family val="2"/>
      </rPr>
      <t xml:space="preserve">年</t>
    </r>
  </si>
  <si>
    <r>
      <rPr>
        <b val="true"/>
        <sz val="11"/>
        <color rgb="FFFFFFFF"/>
        <rFont val="Cambria"/>
        <family val="0"/>
        <charset val="1"/>
      </rPr>
      <t xml:space="preserve">2023</t>
    </r>
    <r>
      <rPr>
        <b val="true"/>
        <sz val="11"/>
        <color rgb="FFFFFFFF"/>
        <rFont val="Noto Sans CJK SC"/>
        <family val="2"/>
      </rPr>
      <t xml:space="preserve">年</t>
    </r>
  </si>
  <si>
    <r>
      <rPr>
        <b val="true"/>
        <sz val="11"/>
        <color rgb="FFFFFFFF"/>
        <rFont val="Cambria"/>
        <family val="0"/>
        <charset val="1"/>
      </rPr>
      <t xml:space="preserve">2024</t>
    </r>
    <r>
      <rPr>
        <b val="true"/>
        <sz val="11"/>
        <color rgb="FFFFFFFF"/>
        <rFont val="Noto Sans CJK SC"/>
        <family val="2"/>
      </rPr>
      <t xml:space="preserve">年</t>
    </r>
  </si>
  <si>
    <t xml:space="preserve">変化率(3年)</t>
  </si>
  <si>
    <t xml:space="preserve">単位</t>
  </si>
  <si>
    <t xml:space="preserve">総資産</t>
  </si>
  <si>
    <t xml:space="preserve">百万円</t>
  </si>
  <si>
    <t xml:space="preserve">　流動資産</t>
  </si>
  <si>
    <t xml:space="preserve">　　現金及び預金</t>
  </si>
  <si>
    <t xml:space="preserve">　　売掛金</t>
  </si>
  <si>
    <t xml:space="preserve">　　棚卸資産</t>
  </si>
  <si>
    <t xml:space="preserve">　固定資産</t>
  </si>
  <si>
    <t xml:space="preserve">　　有形固定資産</t>
  </si>
  <si>
    <t xml:space="preserve">　　無形固定資産</t>
  </si>
  <si>
    <t xml:space="preserve">　　投資その他の資産</t>
  </si>
  <si>
    <t xml:space="preserve">負債合計</t>
  </si>
  <si>
    <t xml:space="preserve">　流動負債</t>
  </si>
  <si>
    <t xml:space="preserve">　固定負債</t>
  </si>
  <si>
    <t xml:space="preserve">純資産合計</t>
  </si>
  <si>
    <t xml:space="preserve">　株主資本</t>
  </si>
  <si>
    <t xml:space="preserve">　利益剰余金</t>
  </si>
  <si>
    <t xml:space="preserve">当期純利益</t>
  </si>
  <si>
    <t xml:space="preserve">売上高</t>
  </si>
  <si>
    <t xml:space="preserve">財務指標自動計算</t>
  </si>
  <si>
    <t xml:space="preserve">指標名</t>
  </si>
  <si>
    <t xml:space="preserve">計算式</t>
  </si>
  <si>
    <t xml:space="preserve">自己資本比率</t>
  </si>
  <si>
    <t xml:space="preserve">純資産÷総資産</t>
  </si>
  <si>
    <t xml:space="preserve">流動比率</t>
  </si>
  <si>
    <t xml:space="preserve">流動資産÷流動負債</t>
  </si>
  <si>
    <t xml:space="preserve">固定比率</t>
  </si>
  <si>
    <t xml:space="preserve">固定資産÷純資産</t>
  </si>
  <si>
    <t xml:space="preserve">負債比率</t>
  </si>
  <si>
    <t xml:space="preserve">負債合計÷純資産</t>
  </si>
  <si>
    <t xml:space="preserve">ROE</t>
  </si>
  <si>
    <t xml:space="preserve">当期純利益÷純資産</t>
  </si>
  <si>
    <t xml:space="preserve">ROA</t>
  </si>
  <si>
    <t xml:space="preserve">当期純利益÷総資産</t>
  </si>
  <si>
    <t xml:space="preserve">総資産回転率</t>
  </si>
  <si>
    <t xml:space="preserve">売上高÷総資産</t>
  </si>
  <si>
    <t xml:space="preserve">売上高純利益率</t>
  </si>
  <si>
    <t xml:space="preserve">当期純利益÷売上高</t>
  </si>
  <si>
    <t xml:space="preserve">評価基準</t>
  </si>
  <si>
    <t xml:space="preserve">優良水準</t>
  </si>
  <si>
    <t xml:space="preserve">標準水準</t>
  </si>
  <si>
    <t xml:space="preserve">要注意水準</t>
  </si>
  <si>
    <t xml:space="preserve">判断基準</t>
  </si>
  <si>
    <r>
      <rPr>
        <sz val="11"/>
        <color theme="1"/>
        <rFont val="Calibri"/>
        <family val="2"/>
        <charset val="1"/>
      </rPr>
      <t xml:space="preserve">50%</t>
    </r>
    <r>
      <rPr>
        <sz val="11"/>
        <color theme="1"/>
        <rFont val="Noto Sans CJK SC"/>
        <family val="2"/>
      </rPr>
      <t xml:space="preserve">以上</t>
    </r>
  </si>
  <si>
    <t xml:space="preserve">30-50%</t>
  </si>
  <si>
    <r>
      <rPr>
        <sz val="11"/>
        <color theme="1"/>
        <rFont val="Calibri"/>
        <family val="2"/>
        <charset val="1"/>
      </rPr>
      <t xml:space="preserve">30%</t>
    </r>
    <r>
      <rPr>
        <sz val="11"/>
        <color theme="1"/>
        <rFont val="Noto Sans CJK SC"/>
        <family val="2"/>
      </rPr>
      <t xml:space="preserve">未満</t>
    </r>
  </si>
  <si>
    <t xml:space="preserve">高いほど財務安定性◎</t>
  </si>
  <si>
    <r>
      <rPr>
        <sz val="11"/>
        <color theme="1"/>
        <rFont val="Calibri"/>
        <family val="2"/>
        <charset val="1"/>
      </rPr>
      <t xml:space="preserve">200%</t>
    </r>
    <r>
      <rPr>
        <sz val="11"/>
        <color theme="1"/>
        <rFont val="Noto Sans CJK SC"/>
        <family val="2"/>
      </rPr>
      <t xml:space="preserve">以上</t>
    </r>
  </si>
  <si>
    <t xml:space="preserve">120-200%</t>
  </si>
  <si>
    <r>
      <rPr>
        <sz val="11"/>
        <color theme="1"/>
        <rFont val="Calibri"/>
        <family val="2"/>
        <charset val="1"/>
      </rPr>
      <t xml:space="preserve">120%</t>
    </r>
    <r>
      <rPr>
        <sz val="11"/>
        <color theme="1"/>
        <rFont val="Noto Sans CJK SC"/>
        <family val="2"/>
      </rPr>
      <t xml:space="preserve">未満</t>
    </r>
  </si>
  <si>
    <t xml:space="preserve">高いほど短期支払能力◎</t>
  </si>
  <si>
    <r>
      <rPr>
        <sz val="11"/>
        <color theme="1"/>
        <rFont val="Calibri"/>
        <family val="2"/>
        <charset val="1"/>
      </rPr>
      <t xml:space="preserve">15%</t>
    </r>
    <r>
      <rPr>
        <sz val="11"/>
        <color theme="1"/>
        <rFont val="Noto Sans CJK SC"/>
        <family val="2"/>
      </rPr>
      <t xml:space="preserve">以上</t>
    </r>
  </si>
  <si>
    <t xml:space="preserve">8-15%</t>
  </si>
  <si>
    <r>
      <rPr>
        <sz val="11"/>
        <color theme="1"/>
        <rFont val="Calibri"/>
        <family val="2"/>
        <charset val="1"/>
      </rPr>
      <t xml:space="preserve">8%</t>
    </r>
    <r>
      <rPr>
        <sz val="11"/>
        <color theme="1"/>
        <rFont val="Noto Sans CJK SC"/>
        <family val="2"/>
      </rPr>
      <t xml:space="preserve">未満</t>
    </r>
  </si>
  <si>
    <t xml:space="preserve">高いほど資本効率◎</t>
  </si>
  <si>
    <r>
      <rPr>
        <sz val="11"/>
        <color theme="1"/>
        <rFont val="Calibri"/>
        <family val="2"/>
        <charset val="1"/>
      </rPr>
      <t xml:space="preserve">5%</t>
    </r>
    <r>
      <rPr>
        <sz val="11"/>
        <color theme="1"/>
        <rFont val="Noto Sans CJK SC"/>
        <family val="2"/>
      </rPr>
      <t xml:space="preserve">以上</t>
    </r>
  </si>
  <si>
    <t xml:space="preserve">2-5%</t>
  </si>
  <si>
    <r>
      <rPr>
        <sz val="11"/>
        <color theme="1"/>
        <rFont val="Calibri"/>
        <family val="2"/>
        <charset val="1"/>
      </rPr>
      <t xml:space="preserve">2%</t>
    </r>
    <r>
      <rPr>
        <sz val="11"/>
        <color theme="1"/>
        <rFont val="Noto Sans CJK SC"/>
        <family val="2"/>
      </rPr>
      <t xml:space="preserve">未満</t>
    </r>
  </si>
  <si>
    <t xml:space="preserve">高いほど総資産効率◎</t>
  </si>
  <si>
    <t xml:space="preserve">競合比較分析（2024年）</t>
  </si>
  <si>
    <t xml:space="preserve">財務指標</t>
  </si>
  <si>
    <t xml:space="preserve">自社</t>
  </si>
  <si>
    <t xml:space="preserve">競合A</t>
  </si>
  <si>
    <t xml:space="preserve">競合B</t>
  </si>
  <si>
    <t xml:space="preserve">競合C</t>
  </si>
  <si>
    <t xml:space="preserve">競合D</t>
  </si>
  <si>
    <t xml:space="preserve">業界平均</t>
  </si>
  <si>
    <r>
      <rPr>
        <sz val="11"/>
        <color rgb="FF0000FF"/>
        <rFont val="Noto Sans CJK SC"/>
        <family val="2"/>
      </rPr>
      <t xml:space="preserve">競合</t>
    </r>
    <r>
      <rPr>
        <sz val="11"/>
        <color rgb="FF0000FF"/>
        <rFont val="Cambria"/>
        <family val="0"/>
        <charset val="1"/>
      </rPr>
      <t xml:space="preserve">A</t>
    </r>
    <r>
      <rPr>
        <sz val="11"/>
        <color rgb="FF0000FF"/>
        <rFont val="Noto Sans CJK SC"/>
        <family val="2"/>
      </rPr>
      <t xml:space="preserve">社</t>
    </r>
  </si>
  <si>
    <r>
      <rPr>
        <sz val="11"/>
        <color rgb="FF0000FF"/>
        <rFont val="Noto Sans CJK SC"/>
        <family val="2"/>
      </rPr>
      <t xml:space="preserve">競合</t>
    </r>
    <r>
      <rPr>
        <sz val="11"/>
        <color rgb="FF0000FF"/>
        <rFont val="Cambria"/>
        <family val="0"/>
        <charset val="1"/>
      </rPr>
      <t xml:space="preserve">B</t>
    </r>
    <r>
      <rPr>
        <sz val="11"/>
        <color rgb="FF0000FF"/>
        <rFont val="Noto Sans CJK SC"/>
        <family val="2"/>
      </rPr>
      <t xml:space="preserve">社</t>
    </r>
  </si>
  <si>
    <r>
      <rPr>
        <sz val="11"/>
        <color rgb="FF0000FF"/>
        <rFont val="Noto Sans CJK SC"/>
        <family val="2"/>
      </rPr>
      <t xml:space="preserve">競合</t>
    </r>
    <r>
      <rPr>
        <sz val="11"/>
        <color rgb="FF0000FF"/>
        <rFont val="Cambria"/>
        <family val="0"/>
        <charset val="1"/>
      </rPr>
      <t xml:space="preserve">C</t>
    </r>
    <r>
      <rPr>
        <sz val="11"/>
        <color rgb="FF0000FF"/>
        <rFont val="Noto Sans CJK SC"/>
        <family val="2"/>
      </rPr>
      <t xml:space="preserve">社</t>
    </r>
  </si>
  <si>
    <r>
      <rPr>
        <sz val="11"/>
        <color rgb="FF0000FF"/>
        <rFont val="Noto Sans CJK SC"/>
        <family val="2"/>
      </rPr>
      <t xml:space="preserve">競合</t>
    </r>
    <r>
      <rPr>
        <sz val="11"/>
        <color rgb="FF0000FF"/>
        <rFont val="Cambria"/>
        <family val="0"/>
        <charset val="1"/>
      </rPr>
      <t xml:space="preserve">D</t>
    </r>
    <r>
      <rPr>
        <sz val="11"/>
        <color rgb="FF0000FF"/>
        <rFont val="Noto Sans CJK SC"/>
        <family val="2"/>
      </rPr>
      <t xml:space="preserve">社</t>
    </r>
  </si>
  <si>
    <t xml:space="preserve">-</t>
  </si>
  <si>
    <t xml:space="preserve">総資産（百万円）</t>
  </si>
  <si>
    <t xml:space="preserve">純資産（百万円）</t>
  </si>
  <si>
    <t xml:space="preserve">当期純利益（百万円）</t>
  </si>
  <si>
    <t xml:space="preserve">売上高（百万円）</t>
  </si>
  <si>
    <t xml:space="preserve">財務データ可視化</t>
  </si>
  <si>
    <t xml:space="preserve">総資産・純資産の推移</t>
  </si>
  <si>
    <t xml:space="preserve">競合ROE比較</t>
  </si>
  <si>
    <r>
      <rPr>
        <b val="true"/>
        <sz val="12"/>
        <rFont val="Cambria"/>
        <family val="0"/>
        <charset val="1"/>
      </rPr>
      <t xml:space="preserve">ROE</t>
    </r>
    <r>
      <rPr>
        <b val="true"/>
        <sz val="12"/>
        <rFont val="Noto Sans CJK SC"/>
        <family val="2"/>
      </rPr>
      <t xml:space="preserve">・</t>
    </r>
    <r>
      <rPr>
        <b val="true"/>
        <sz val="12"/>
        <rFont val="Cambria"/>
        <family val="0"/>
        <charset val="1"/>
      </rPr>
      <t xml:space="preserve">ROA</t>
    </r>
    <r>
      <rPr>
        <b val="true"/>
        <sz val="12"/>
        <rFont val="Noto Sans CJK SC"/>
        <family val="2"/>
      </rPr>
      <t xml:space="preserve">の推移</t>
    </r>
  </si>
  <si>
    <t xml:space="preserve">競合自己資本比率比較</t>
  </si>
  <si>
    <t xml:space="preserve">【使い方ガイド】</t>
  </si>
  <si>
    <r>
      <rPr>
        <sz val="11"/>
        <color theme="1"/>
        <rFont val="Calibri"/>
        <family val="2"/>
        <charset val="1"/>
      </rPr>
      <t xml:space="preserve">1. </t>
    </r>
    <r>
      <rPr>
        <sz val="11"/>
        <color theme="1"/>
        <rFont val="Noto Sans CJK SC"/>
        <family val="2"/>
      </rPr>
      <t xml:space="preserve">「基本情報」シートに企業情報を入力</t>
    </r>
  </si>
  <si>
    <r>
      <rPr>
        <sz val="11"/>
        <color theme="1"/>
        <rFont val="Calibri"/>
        <family val="2"/>
        <charset val="1"/>
      </rPr>
      <t xml:space="preserve">2. </t>
    </r>
    <r>
      <rPr>
        <sz val="11"/>
        <color theme="1"/>
        <rFont val="Noto Sans CJK SC"/>
        <family val="2"/>
      </rPr>
      <t xml:space="preserve">「</t>
    </r>
    <r>
      <rPr>
        <sz val="11"/>
        <color theme="1"/>
        <rFont val="Calibri"/>
        <family val="2"/>
        <charset val="1"/>
      </rPr>
      <t xml:space="preserve">BS</t>
    </r>
    <r>
      <rPr>
        <sz val="11"/>
        <color theme="1"/>
        <rFont val="Noto Sans CJK SC"/>
        <family val="2"/>
      </rPr>
      <t xml:space="preserve">時系列」シートに財務データを入力（青字セル）</t>
    </r>
  </si>
  <si>
    <r>
      <rPr>
        <sz val="11"/>
        <color theme="1"/>
        <rFont val="Calibri"/>
        <family val="2"/>
        <charset val="1"/>
      </rPr>
      <t xml:space="preserve">3. </t>
    </r>
    <r>
      <rPr>
        <sz val="11"/>
        <color theme="1"/>
        <rFont val="Noto Sans CJK SC"/>
        <family val="2"/>
      </rPr>
      <t xml:space="preserve">「財務指標」が自動計算されます</t>
    </r>
  </si>
  <si>
    <r>
      <rPr>
        <sz val="11"/>
        <color theme="1"/>
        <rFont val="Calibri"/>
        <family val="2"/>
        <charset val="1"/>
      </rPr>
      <t xml:space="preserve">4. </t>
    </r>
    <r>
      <rPr>
        <sz val="11"/>
        <color theme="1"/>
        <rFont val="Noto Sans CJK SC"/>
        <family val="2"/>
      </rPr>
      <t xml:space="preserve">「競合比較」シートに競合データを入力（青字セル）</t>
    </r>
  </si>
  <si>
    <r>
      <rPr>
        <sz val="11"/>
        <color theme="1"/>
        <rFont val="Calibri"/>
        <family val="2"/>
        <charset val="1"/>
      </rPr>
      <t xml:space="preserve">5. </t>
    </r>
    <r>
      <rPr>
        <sz val="11"/>
        <color theme="1"/>
        <rFont val="Noto Sans CJK SC"/>
        <family val="2"/>
      </rPr>
      <t xml:space="preserve">このシートのグラフが自動更新されます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</si>
</sst>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%;\(0.0%\);\-"/>
    <numFmt numFmtId="167" formatCode="0.00;\(0.00\);\-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  <charset val="1"/>
    </font>
    <font>
      <b val="true"/>
      <sz val="11"/>
      <color rgb="FFFFFFFF"/>
      <name val="Noto Sans CJK SC"/>
      <family val="2"/>
      <charset val="1"/>
    </font>
    <font>
      <sz val="11"/>
      <color rgb="FF000000"/>
      <name val="Noto Sans CJK SC"/>
      <family val="2"/>
      <charset val="1"/>
    </font>
    <font>
      <sz val="11"/>
      <color rgb="FF0000FF"/>
      <name val="Noto Sans CJK SC"/>
      <family val="2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name val="Noto Sans CJK SC"/>
      <family val="2"/>
      <charset val="1"/>
    </font>
    <font>
      <sz val="11"/>
      <color theme="1"/>
      <name val="Noto Sans CJK SC"/>
      <family val="2"/>
      <charset val="1"/>
    </font>
    <font>
      <sz val="11"/>
      <color rgb="FF008000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name val="Noto Sans CJK SC"/>
      <family val="2"/>
      <charset val="1"/>
    </font>
    <font>
      <sz val="11"/>
      <color theme="1"/>
      <name val="Noto Sans CJK SC"/>
      <family val="2"/>
    </font>
    <font>
      <sz val="11"/>
      <color rgb="FF008000"/>
      <name val="Noto Sans CJK SC"/>
      <family val="2"/>
    </font>
    <font>
      <b val="true"/>
      <sz val="12"/>
      <name val="Noto Sans CJK SC"/>
      <family val="2"/>
      <charset val="1"/>
    </font>
    <font>
      <b val="true"/>
      <sz val="12"/>
      <name val="Cambria"/>
      <family val="0"/>
      <charset val="1"/>
    </font>
    <font>
      <b val="true"/>
      <sz val="12"/>
      <name val="Noto Sans CJK SC"/>
      <family val="2"/>
    </font>
    <font>
      <b val="true"/>
      <sz val="14"/>
      <color rgb="FFFF0000"/>
      <name val="Noto Sans CJK SC"/>
      <family val="2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8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A7EBB"/>
      </patternFill>
    </fill>
    <fill>
      <patternFill patternType="solid">
        <fgColor rgb="FF70AD47"/>
        <bgColor rgb="FF84A04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28A41"/>
      <rgbColor rgb="FF800080"/>
      <rgbColor rgb="FF70AD47"/>
      <rgbColor rgb="FFC0D2A3"/>
      <rgbColor rgb="FF878787"/>
      <rgbColor rgb="FFA8C378"/>
      <rgbColor rgb="FF8E3B38"/>
      <rgbColor rgb="FFF9F9F9"/>
      <rgbColor rgb="FFCCFFFF"/>
      <rgbColor rgb="FF660066"/>
      <rgbColor rgb="FFC77372"/>
      <rgbColor rgb="FF3D67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0C3"/>
      <rgbColor rgb="FFFFFF99"/>
      <rgbColor rgb="FFA5B5D3"/>
      <rgbColor rgb="FFD5A1A0"/>
      <rgbColor rgb="FF94B255"/>
      <rgbColor rgb="FFE2C2C1"/>
      <rgbColor rgb="FF4472C4"/>
      <rgbColor rgb="FF46AAC4"/>
      <rgbColor rgb="FF98B855"/>
      <rgbColor rgb="FFFFCC00"/>
      <rgbColor rgb="FFF59240"/>
      <rgbColor rgb="FFBE4B48"/>
      <rgbColor rgb="FF7D5FA0"/>
      <rgbColor rgb="FF84A04C"/>
      <rgbColor rgb="FF003366"/>
      <rgbColor rgb="FF4A7EBB"/>
      <rgbColor rgb="FF003300"/>
      <rgbColor rgb="FF333300"/>
      <rgbColor rgb="FFB74C49"/>
      <rgbColor rgb="FFA44441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総資産・純資産の推移（百万円）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BS時系列!B3</c:f>
              <c:strCache>
                <c:ptCount val="1"/>
                <c:pt idx="0">
                  <c:v>2022年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BS時系列!$B$4</c:f>
              <c:numCache>
                <c:formatCode>#,##0;\(#,##0\);\-</c:formatCode>
                <c:ptCount val="1"/>
                <c:pt idx="0">
                  <c:v>500000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BS時系列!C3</c:f>
              <c:strCache>
                <c:ptCount val="1"/>
                <c:pt idx="0">
                  <c:v>2023年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BS時系列!$C$4</c:f>
              <c:numCache>
                <c:formatCode>#,##0;\(#,##0\);\-</c:formatCode>
                <c:ptCount val="1"/>
                <c:pt idx="0">
                  <c:v>520000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BS時系列!D3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BS時系列!$D$4</c:f>
              <c:numCache>
                <c:formatCode>#,##0;\(#,##0\);\-</c:formatCode>
                <c:ptCount val="1"/>
                <c:pt idx="0">
                  <c:v>550000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7d5fa0"/>
            </a:solidFill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BS時系列!$B$16</c:f>
              <c:numCache>
                <c:formatCode>#,##0;\(#,##0\);\-</c:formatCode>
                <c:ptCount val="1"/>
                <c:pt idx="0">
                  <c:v>250000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46aac4"/>
            </a:solidFill>
            <a:ln w="47520">
              <a:solidFill>
                <a:srgbClr val="46aa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BS時系列!$C$16</c:f>
              <c:numCache>
                <c:formatCode>#,##0;\(#,##0\);\-</c:formatCode>
                <c:ptCount val="1"/>
                <c:pt idx="0">
                  <c:v>260000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f59240"/>
            </a:solidFill>
            <a:ln w="47520">
              <a:solidFill>
                <a:srgbClr val="f5924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BS時系列!$B$3:$D$3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BS時系列!$D$16</c:f>
              <c:numCache>
                <c:formatCode>#,##0;\(#,##0\);\-</c:formatCode>
                <c:ptCount val="1"/>
                <c:pt idx="0">
                  <c:v>280000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8527251"/>
        <c:axId val="89086741"/>
      </c:lineChart>
      <c:catAx>
        <c:axId val="985272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年度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086741"/>
        <c:crosses val="autoZero"/>
        <c:auto val="1"/>
        <c:lblAlgn val="ctr"/>
        <c:lblOffset val="100"/>
        <c:noMultiLvlLbl val="0"/>
      </c:catAx>
      <c:valAx>
        <c:axId val="890867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金額（百万円）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52725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ROE・ROAの推移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3d679a"/>
            </a:solidFill>
            <a:ln w="47520">
              <a:solidFill>
                <a:srgbClr val="3d679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財務指標!$B$3:$D$3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財務指標!$B$7:$B$9</c:f>
              <c:numCache>
                <c:formatCode>0.00;\(0.00\);\-</c:formatCode>
                <c:ptCount val="3"/>
                <c:pt idx="0">
                  <c:v>1</c:v>
                </c:pt>
                <c:pt idx="1">
                  <c:v>0.12</c:v>
                </c:pt>
                <c:pt idx="2">
                  <c:v>0.06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財務指標!$B$3:$D$3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財務指標!$C$7:$C$9</c:f>
              <c:numCache>
                <c:formatCode>0.00;\(0.00\);\-</c:formatCode>
                <c:ptCount val="3"/>
                <c:pt idx="0">
                  <c:v>1</c:v>
                </c:pt>
                <c:pt idx="1">
                  <c:v>0.123076923076923</c:v>
                </c:pt>
                <c:pt idx="2">
                  <c:v>0.0615384615384615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a5b5d3"/>
            </a:solidFill>
            <a:ln w="47520">
              <a:solidFill>
                <a:srgbClr val="a5b5d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財務指標!$B$3:$D$3</c:f>
              <c:multiLvlStrCache>
                <c:ptCount val="1"/>
                <c:lvl>
                  <c:pt idx="0">
                    <c:v>2024年</c:v>
                  </c:pt>
                </c:lvl>
                <c:lvl>
                  <c:pt idx="0">
                    <c:v>2023年</c:v>
                  </c:pt>
                </c:lvl>
                <c:lvl>
                  <c:pt idx="0">
                    <c:v>2022年</c:v>
                  </c:pt>
                </c:lvl>
              </c:multiLvlStrCache>
            </c:multiLvlStrRef>
          </c:cat>
          <c:val>
            <c:numRef>
              <c:f>財務指標!$D$7:$D$9</c:f>
              <c:numCache>
                <c:formatCode>0.00;\(0.00\);\-</c:formatCode>
                <c:ptCount val="3"/>
                <c:pt idx="0">
                  <c:v>0.964285714285714</c:v>
                </c:pt>
                <c:pt idx="1">
                  <c:v>0.135714285714286</c:v>
                </c:pt>
                <c:pt idx="2">
                  <c:v>0.0690909090909091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0289534"/>
        <c:axId val="95635811"/>
      </c:lineChart>
      <c:catAx>
        <c:axId val="102895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年度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635811"/>
        <c:crosses val="autoZero"/>
        <c:auto val="1"/>
        <c:lblAlgn val="ctr"/>
        <c:lblOffset val="100"/>
        <c:noMultiLvlLbl val="0"/>
      </c:catAx>
      <c:valAx>
        <c:axId val="956358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比率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;\(0.0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28953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ROE競合比較（2024年）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e3b3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競合比較!$B$11</c:f>
              <c:numCache>
                <c:formatCode>0.0%;\(0.0%\);\-</c:formatCode>
                <c:ptCount val="1"/>
                <c:pt idx="0">
                  <c:v>0.135714285714286</c:v>
                </c:pt>
              </c:numCache>
            </c:numRef>
          </c:val>
        </c:ser>
        <c:ser>
          <c:idx val="1"/>
          <c:order val="1"/>
          <c:spPr>
            <a:solidFill>
              <a:srgbClr val="a4444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競合比較!$C$11</c:f>
              <c:numCache>
                <c:formatCode>0.0%;\(0.0%\);\-</c:formatCode>
                <c:ptCount val="1"/>
                <c:pt idx="0">
                  <c:v>0.117</c:v>
                </c:pt>
              </c:numCache>
            </c:numRef>
          </c:val>
        </c:ser>
        <c:ser>
          <c:idx val="2"/>
          <c:order val="2"/>
          <c:spPr>
            <a:solidFill>
              <a:srgbClr val="b74c4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競合比較!$D$11</c:f>
              <c:numCache>
                <c:formatCode>0.0%;\(0.0%\);\-</c:formatCode>
                <c:ptCount val="1"/>
                <c:pt idx="0">
                  <c:v>0.135</c:v>
                </c:pt>
              </c:numCache>
            </c:numRef>
          </c:val>
        </c:ser>
        <c:ser>
          <c:idx val="3"/>
          <c:order val="3"/>
          <c:spPr>
            <a:solidFill>
              <a:srgbClr val="c7737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競合比較!$E$11</c:f>
              <c:numCache>
                <c:formatCode>0.0%;\(0.0%\);\-</c:formatCode>
                <c:ptCount val="1"/>
                <c:pt idx="0">
                  <c:v>0.114</c:v>
                </c:pt>
              </c:numCache>
            </c:numRef>
          </c:val>
        </c:ser>
        <c:ser>
          <c:idx val="4"/>
          <c:order val="4"/>
          <c:spPr>
            <a:solidFill>
              <a:srgbClr val="d5a1a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競合比較!$F$11</c:f>
              <c:numCache>
                <c:formatCode>0.0%;\(0.0%\);\-</c:formatCode>
                <c:ptCount val="1"/>
                <c:pt idx="0">
                  <c:v>0.123</c:v>
                </c:pt>
              </c:numCache>
            </c:numRef>
          </c:val>
        </c:ser>
        <c:ser>
          <c:idx val="5"/>
          <c:order val="5"/>
          <c:spPr>
            <a:solidFill>
              <a:srgbClr val="e2c2c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競合比較!$G$11</c:f>
              <c:numCache>
                <c:formatCode>0.0%;\(0.0%\);\-</c:formatCode>
                <c:ptCount val="1"/>
                <c:pt idx="0">
                  <c:v>0.124942857142857</c:v>
                </c:pt>
              </c:numCache>
            </c:numRef>
          </c:val>
        </c:ser>
        <c:gapWidth val="150"/>
        <c:overlap val="0"/>
        <c:axId val="7744262"/>
        <c:axId val="90098531"/>
      </c:barChart>
      <c:catAx>
        <c:axId val="77442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098531"/>
        <c:crosses val="autoZero"/>
        <c:auto val="1"/>
        <c:lblAlgn val="ctr"/>
        <c:lblOffset val="100"/>
        <c:noMultiLvlLbl val="0"/>
      </c:catAx>
      <c:valAx>
        <c:axId val="9009853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ROE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4426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自己資本比率競合比較（2024年）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728a4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競合比較!$B$9</c:f>
              <c:numCache>
                <c:formatCode>0.0%;\(0.0%\);\-</c:formatCode>
                <c:ptCount val="1"/>
                <c:pt idx="0">
                  <c:v>0.509090909090909</c:v>
                </c:pt>
              </c:numCache>
            </c:numRef>
          </c:val>
        </c:ser>
        <c:ser>
          <c:idx val="1"/>
          <c:order val="1"/>
          <c:spPr>
            <a:solidFill>
              <a:srgbClr val="84a04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競合比較!$C$9</c:f>
              <c:numCache>
                <c:formatCode>0.0%;\(0.0%\);\-</c:formatCode>
                <c:ptCount val="1"/>
                <c:pt idx="0">
                  <c:v>0.5</c:v>
                </c:pt>
              </c:numCache>
            </c:numRef>
          </c:val>
        </c:ser>
        <c:ser>
          <c:idx val="2"/>
          <c:order val="2"/>
          <c:spPr>
            <a:solidFill>
              <a:srgbClr val="94b25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競合比較!$D$9</c:f>
              <c:numCache>
                <c:formatCode>0.0%;\(0.0%\);\-</c:formatCode>
                <c:ptCount val="1"/>
                <c:pt idx="0">
                  <c:v>0.5</c:v>
                </c:pt>
              </c:numCache>
            </c:numRef>
          </c:val>
        </c:ser>
        <c:ser>
          <c:idx val="3"/>
          <c:order val="3"/>
          <c:spPr>
            <a:solidFill>
              <a:srgbClr val="a8c37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競合比較!$E$9</c:f>
              <c:numCache>
                <c:formatCode>0.0%;\(0.0%\);\-</c:formatCode>
                <c:ptCount val="1"/>
                <c:pt idx="0">
                  <c:v>0.49</c:v>
                </c:pt>
              </c:numCache>
            </c:numRef>
          </c:val>
        </c:ser>
        <c:ser>
          <c:idx val="4"/>
          <c:order val="4"/>
          <c:spPr>
            <a:solidFill>
              <a:srgbClr val="c0d2a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競合比較!$F$9</c:f>
              <c:numCache>
                <c:formatCode>0.0%;\(0.0%\);\-</c:formatCode>
                <c:ptCount val="1"/>
                <c:pt idx="0">
                  <c:v>0.51</c:v>
                </c:pt>
              </c:numCache>
            </c:numRef>
          </c:val>
        </c:ser>
        <c:ser>
          <c:idx val="5"/>
          <c:order val="5"/>
          <c:spPr>
            <a:solidFill>
              <a:srgbClr val="d4e0c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競合比較!$B$3:$G$3</c:f>
              <c:strCache>
                <c:ptCount val="6"/>
                <c:pt idx="0">
                  <c:v>自社</c:v>
                </c:pt>
                <c:pt idx="1">
                  <c:v>競合A</c:v>
                </c:pt>
                <c:pt idx="2">
                  <c:v>競合B</c:v>
                </c:pt>
                <c:pt idx="3">
                  <c:v>競合C</c:v>
                </c:pt>
                <c:pt idx="4">
                  <c:v>競合D</c:v>
                </c:pt>
                <c:pt idx="5">
                  <c:v>業界平均</c:v>
                </c:pt>
              </c:strCache>
            </c:strRef>
          </c:cat>
          <c:val>
            <c:numRef>
              <c:f>競合比較!$G$9</c:f>
              <c:numCache>
                <c:formatCode>0.0%;\(0.0%\);\-</c:formatCode>
                <c:ptCount val="1"/>
                <c:pt idx="0">
                  <c:v>0.501818181818182</c:v>
                </c:pt>
              </c:numCache>
            </c:numRef>
          </c:val>
        </c:ser>
        <c:gapWidth val="150"/>
        <c:overlap val="0"/>
        <c:axId val="9456986"/>
        <c:axId val="80816971"/>
      </c:barChart>
      <c:catAx>
        <c:axId val="94569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816971"/>
        <c:crosses val="autoZero"/>
        <c:auto val="1"/>
        <c:lblAlgn val="ctr"/>
        <c:lblOffset val="100"/>
        <c:noMultiLvlLbl val="0"/>
      </c:catAx>
      <c:valAx>
        <c:axId val="8081697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自己資本比率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569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74880</xdr:rowOff>
    </xdr:from>
    <xdr:to>
      <xdr:col>8</xdr:col>
      <xdr:colOff>506880</xdr:colOff>
      <xdr:row>17</xdr:row>
      <xdr:rowOff>106920</xdr:rowOff>
    </xdr:to>
    <xdr:graphicFrame>
      <xdr:nvGraphicFramePr>
        <xdr:cNvPr id="0" name="Chart 1"/>
        <xdr:cNvGraphicFramePr/>
      </xdr:nvGraphicFramePr>
      <xdr:xfrm>
        <a:off x="0" y="751320"/>
        <a:ext cx="5398920" cy="269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20</xdr:row>
      <xdr:rowOff>19080</xdr:rowOff>
    </xdr:from>
    <xdr:to>
      <xdr:col>8</xdr:col>
      <xdr:colOff>506880</xdr:colOff>
      <xdr:row>34</xdr:row>
      <xdr:rowOff>51120</xdr:rowOff>
    </xdr:to>
    <xdr:graphicFrame>
      <xdr:nvGraphicFramePr>
        <xdr:cNvPr id="1" name="Chart 2"/>
        <xdr:cNvGraphicFramePr/>
      </xdr:nvGraphicFramePr>
      <xdr:xfrm>
        <a:off x="0" y="3981600"/>
        <a:ext cx="5398920" cy="269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3</xdr:row>
      <xdr:rowOff>74880</xdr:rowOff>
    </xdr:from>
    <xdr:to>
      <xdr:col>16</xdr:col>
      <xdr:colOff>506880</xdr:colOff>
      <xdr:row>17</xdr:row>
      <xdr:rowOff>106920</xdr:rowOff>
    </xdr:to>
    <xdr:graphicFrame>
      <xdr:nvGraphicFramePr>
        <xdr:cNvPr id="2" name="Chart 3"/>
        <xdr:cNvGraphicFramePr/>
      </xdr:nvGraphicFramePr>
      <xdr:xfrm>
        <a:off x="4892040" y="751320"/>
        <a:ext cx="5398920" cy="269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20</xdr:row>
      <xdr:rowOff>19080</xdr:rowOff>
    </xdr:from>
    <xdr:to>
      <xdr:col>16</xdr:col>
      <xdr:colOff>506880</xdr:colOff>
      <xdr:row>34</xdr:row>
      <xdr:rowOff>51120</xdr:rowOff>
    </xdr:to>
    <xdr:graphicFrame>
      <xdr:nvGraphicFramePr>
        <xdr:cNvPr id="3" name="Chart 4"/>
        <xdr:cNvGraphicFramePr/>
      </xdr:nvGraphicFramePr>
      <xdr:xfrm>
        <a:off x="4892040" y="3981600"/>
        <a:ext cx="5398920" cy="269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30"/>
    <col collapsed="false" customWidth="true" hidden="false" outlineLevel="0" max="3" min="3" style="1" width="40"/>
  </cols>
  <sheetData>
    <row r="1" customFormat="false" ht="19.5" hidden="false" customHeight="true" outlineLevel="0" collapsed="false">
      <c r="A1" s="2" t="s">
        <v>0</v>
      </c>
      <c r="B1" s="2"/>
      <c r="C1" s="2"/>
      <c r="D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</row>
    <row r="4" customFormat="false" ht="15" hidden="false" customHeight="true" outlineLevel="0" collapsed="false">
      <c r="A4" s="4" t="s">
        <v>4</v>
      </c>
      <c r="B4" s="5" t="s">
        <v>5</v>
      </c>
      <c r="C4" s="5" t="s">
        <v>6</v>
      </c>
    </row>
    <row r="5" customFormat="false" ht="15" hidden="false" customHeight="true" outlineLevel="0" collapsed="false">
      <c r="A5" s="4" t="s">
        <v>7</v>
      </c>
      <c r="B5" s="5" t="s">
        <v>8</v>
      </c>
      <c r="C5" s="5" t="s">
        <v>9</v>
      </c>
    </row>
    <row r="6" customFormat="false" ht="15" hidden="false" customHeight="true" outlineLevel="0" collapsed="false">
      <c r="A6" s="4" t="s">
        <v>10</v>
      </c>
      <c r="B6" s="6" t="s">
        <v>11</v>
      </c>
      <c r="C6" s="5"/>
    </row>
    <row r="7" customFormat="false" ht="16.5" hidden="false" customHeight="true" outlineLevel="0" collapsed="false">
      <c r="A7" s="4" t="s">
        <v>12</v>
      </c>
      <c r="B7" s="6" t="s">
        <v>13</v>
      </c>
    </row>
    <row r="8" customFormat="false" ht="15" hidden="false" customHeight="true" outlineLevel="0" collapsed="false">
      <c r="A8" s="7" t="s">
        <v>14</v>
      </c>
      <c r="B8" s="6" t="s">
        <v>15</v>
      </c>
    </row>
    <row r="9" customFormat="false" ht="15" hidden="false" customHeight="true" outlineLevel="0" collapsed="false">
      <c r="A9" s="4" t="s">
        <v>16</v>
      </c>
      <c r="B9" s="5" t="s">
        <v>17</v>
      </c>
    </row>
    <row r="10" customFormat="false" ht="15" hidden="false" customHeight="true" outlineLevel="0" collapsed="false">
      <c r="A10" s="4" t="s">
        <v>18</v>
      </c>
      <c r="B10" s="6" t="s">
        <v>19</v>
      </c>
    </row>
    <row r="11" customFormat="false" ht="16.5" hidden="false" customHeight="true" outlineLevel="0" collapsed="false">
      <c r="A11" s="4" t="s">
        <v>20</v>
      </c>
      <c r="B11" s="5"/>
      <c r="C11" s="5"/>
    </row>
    <row r="12" customFormat="false" ht="16.5" hidden="false" customHeight="true" outlineLevel="0" collapsed="false">
      <c r="A12" s="4" t="s">
        <v>21</v>
      </c>
      <c r="B12" s="5"/>
      <c r="C12" s="5"/>
    </row>
    <row r="13" customFormat="false" ht="16.5" hidden="false" customHeight="true" outlineLevel="0" collapsed="false">
      <c r="A13" s="4" t="s">
        <v>22</v>
      </c>
      <c r="B13" s="5"/>
      <c r="C13" s="5"/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5" min="2" style="1" width="15"/>
    <col collapsed="false" customWidth="true" hidden="false" outlineLevel="0" max="6" min="6" style="1" width="12"/>
  </cols>
  <sheetData>
    <row r="1" customFormat="false" ht="19.5" hidden="false" customHeight="true" outlineLevel="0" collapsed="false">
      <c r="A1" s="2" t="s">
        <v>23</v>
      </c>
      <c r="B1" s="2"/>
      <c r="C1" s="2"/>
      <c r="D1" s="2"/>
      <c r="E1" s="2"/>
      <c r="F1" s="2"/>
    </row>
    <row r="3" customFormat="false" ht="16.5" hidden="false" customHeight="true" outlineLevel="0" collapsed="false">
      <c r="A3" s="3" t="s">
        <v>1</v>
      </c>
      <c r="B3" s="8" t="s">
        <v>24</v>
      </c>
      <c r="C3" s="8" t="s">
        <v>25</v>
      </c>
      <c r="D3" s="8" t="s">
        <v>26</v>
      </c>
      <c r="E3" s="3" t="s">
        <v>27</v>
      </c>
      <c r="F3" s="3" t="s">
        <v>28</v>
      </c>
    </row>
    <row r="4" customFormat="false" ht="15" hidden="false" customHeight="true" outlineLevel="0" collapsed="false">
      <c r="A4" s="9" t="s">
        <v>29</v>
      </c>
      <c r="B4" s="10" t="n">
        <v>500000</v>
      </c>
      <c r="C4" s="10" t="n">
        <v>520000</v>
      </c>
      <c r="D4" s="10" t="n">
        <v>550000</v>
      </c>
      <c r="E4" s="11" t="n">
        <f aca="false">IF(AND(B4&lt;&gt;0,D4&lt;&gt;0),(D4-B4)/B4,"-")</f>
        <v>0.1</v>
      </c>
      <c r="F4" s="12" t="s">
        <v>30</v>
      </c>
    </row>
    <row r="5" customFormat="false" ht="15" hidden="false" customHeight="true" outlineLevel="0" collapsed="false">
      <c r="A5" s="12" t="s">
        <v>31</v>
      </c>
      <c r="B5" s="10" t="n">
        <v>300000</v>
      </c>
      <c r="C5" s="10" t="n">
        <v>310000</v>
      </c>
      <c r="D5" s="10" t="n">
        <v>330000</v>
      </c>
      <c r="E5" s="11" t="n">
        <f aca="false">IF(AND(B5&lt;&gt;0,D5&lt;&gt;0),(D5-B5)/B5,"-")</f>
        <v>0.1</v>
      </c>
      <c r="F5" s="12" t="s">
        <v>30</v>
      </c>
    </row>
    <row r="6" customFormat="false" ht="15" hidden="false" customHeight="true" outlineLevel="0" collapsed="false">
      <c r="A6" s="12" t="s">
        <v>32</v>
      </c>
      <c r="B6" s="10" t="n">
        <v>80000</v>
      </c>
      <c r="C6" s="10" t="n">
        <v>85000</v>
      </c>
      <c r="D6" s="10" t="n">
        <v>90000</v>
      </c>
      <c r="E6" s="11" t="n">
        <f aca="false">IF(AND(B6&lt;&gt;0,D6&lt;&gt;0),(D6-B6)/B6,"-")</f>
        <v>0.125</v>
      </c>
      <c r="F6" s="12" t="s">
        <v>30</v>
      </c>
    </row>
    <row r="7" customFormat="false" ht="15" hidden="false" customHeight="true" outlineLevel="0" collapsed="false">
      <c r="A7" s="12" t="s">
        <v>33</v>
      </c>
      <c r="B7" s="10" t="n">
        <v>120000</v>
      </c>
      <c r="C7" s="10" t="n">
        <v>125000</v>
      </c>
      <c r="D7" s="10" t="n">
        <v>130000</v>
      </c>
      <c r="E7" s="11" t="n">
        <f aca="false">IF(AND(B7&lt;&gt;0,D7&lt;&gt;0),(D7-B7)/B7,"-")</f>
        <v>0.0833333333333333</v>
      </c>
      <c r="F7" s="12" t="s">
        <v>30</v>
      </c>
    </row>
    <row r="8" customFormat="false" ht="15" hidden="false" customHeight="true" outlineLevel="0" collapsed="false">
      <c r="A8" s="12" t="s">
        <v>34</v>
      </c>
      <c r="B8" s="10" t="n">
        <v>60000</v>
      </c>
      <c r="C8" s="10" t="n">
        <v>58000</v>
      </c>
      <c r="D8" s="10" t="n">
        <v>62000</v>
      </c>
      <c r="E8" s="11" t="n">
        <f aca="false">IF(AND(B8&lt;&gt;0,D8&lt;&gt;0),(D8-B8)/B8,"-")</f>
        <v>0.0333333333333333</v>
      </c>
      <c r="F8" s="12" t="s">
        <v>30</v>
      </c>
    </row>
    <row r="9" customFormat="false" ht="15" hidden="false" customHeight="true" outlineLevel="0" collapsed="false">
      <c r="A9" s="12" t="s">
        <v>35</v>
      </c>
      <c r="B9" s="10" t="n">
        <v>200000</v>
      </c>
      <c r="C9" s="10" t="n">
        <v>210000</v>
      </c>
      <c r="D9" s="10" t="n">
        <v>220000</v>
      </c>
      <c r="E9" s="11" t="n">
        <f aca="false">IF(AND(B9&lt;&gt;0,D9&lt;&gt;0),(D9-B9)/B9,"-")</f>
        <v>0.1</v>
      </c>
      <c r="F9" s="12" t="s">
        <v>30</v>
      </c>
    </row>
    <row r="10" customFormat="false" ht="15" hidden="false" customHeight="true" outlineLevel="0" collapsed="false">
      <c r="A10" s="12" t="s">
        <v>36</v>
      </c>
      <c r="B10" s="10" t="n">
        <v>140000</v>
      </c>
      <c r="C10" s="10" t="n">
        <v>145000</v>
      </c>
      <c r="D10" s="10" t="n">
        <v>150000</v>
      </c>
      <c r="E10" s="11" t="n">
        <f aca="false">IF(AND(B10&lt;&gt;0,D10&lt;&gt;0),(D10-B10)/B10,"-")</f>
        <v>0.0714285714285714</v>
      </c>
      <c r="F10" s="12" t="s">
        <v>30</v>
      </c>
    </row>
    <row r="11" customFormat="false" ht="15" hidden="false" customHeight="true" outlineLevel="0" collapsed="false">
      <c r="A11" s="12" t="s">
        <v>37</v>
      </c>
      <c r="B11" s="10" t="n">
        <v>30000</v>
      </c>
      <c r="C11" s="10" t="n">
        <v>35000</v>
      </c>
      <c r="D11" s="10" t="n">
        <v>40000</v>
      </c>
      <c r="E11" s="11" t="n">
        <f aca="false">IF(AND(B11&lt;&gt;0,D11&lt;&gt;0),(D11-B11)/B11,"-")</f>
        <v>0.333333333333333</v>
      </c>
      <c r="F11" s="12" t="s">
        <v>30</v>
      </c>
    </row>
    <row r="12" customFormat="false" ht="15" hidden="false" customHeight="true" outlineLevel="0" collapsed="false">
      <c r="A12" s="12" t="s">
        <v>38</v>
      </c>
      <c r="B12" s="10" t="n">
        <v>30000</v>
      </c>
      <c r="C12" s="10" t="n">
        <v>30000</v>
      </c>
      <c r="D12" s="10" t="n">
        <v>30000</v>
      </c>
      <c r="E12" s="11" t="n">
        <f aca="false">IF(AND(B12&lt;&gt;0,D12&lt;&gt;0),(D12-B12)/B12,"-")</f>
        <v>0</v>
      </c>
      <c r="F12" s="12" t="s">
        <v>30</v>
      </c>
    </row>
    <row r="13" customFormat="false" ht="15" hidden="false" customHeight="true" outlineLevel="0" collapsed="false">
      <c r="A13" s="9" t="s">
        <v>39</v>
      </c>
      <c r="B13" s="10" t="n">
        <v>250000</v>
      </c>
      <c r="C13" s="10" t="n">
        <v>260000</v>
      </c>
      <c r="D13" s="10" t="n">
        <v>270000</v>
      </c>
      <c r="E13" s="11" t="n">
        <f aca="false">IF(AND(B13&lt;&gt;0,D13&lt;&gt;0),(D13-B13)/B13,"-")</f>
        <v>0.08</v>
      </c>
      <c r="F13" s="12" t="s">
        <v>30</v>
      </c>
    </row>
    <row r="14" customFormat="false" ht="15" hidden="false" customHeight="true" outlineLevel="0" collapsed="false">
      <c r="A14" s="12" t="s">
        <v>40</v>
      </c>
      <c r="B14" s="10" t="n">
        <v>150000</v>
      </c>
      <c r="C14" s="10" t="n">
        <v>155000</v>
      </c>
      <c r="D14" s="10" t="n">
        <v>160000</v>
      </c>
      <c r="E14" s="11" t="n">
        <f aca="false">IF(AND(B14&lt;&gt;0,D14&lt;&gt;0),(D14-B14)/B14,"-")</f>
        <v>0.0666666666666667</v>
      </c>
      <c r="F14" s="12" t="s">
        <v>30</v>
      </c>
    </row>
    <row r="15" customFormat="false" ht="15" hidden="false" customHeight="true" outlineLevel="0" collapsed="false">
      <c r="A15" s="12" t="s">
        <v>41</v>
      </c>
      <c r="B15" s="10" t="n">
        <v>100000</v>
      </c>
      <c r="C15" s="10" t="n">
        <v>105000</v>
      </c>
      <c r="D15" s="10" t="n">
        <v>110000</v>
      </c>
      <c r="E15" s="11" t="n">
        <f aca="false">IF(AND(B15&lt;&gt;0,D15&lt;&gt;0),(D15-B15)/B15,"-")</f>
        <v>0.1</v>
      </c>
      <c r="F15" s="12" t="s">
        <v>30</v>
      </c>
    </row>
    <row r="16" customFormat="false" ht="15" hidden="false" customHeight="true" outlineLevel="0" collapsed="false">
      <c r="A16" s="9" t="s">
        <v>42</v>
      </c>
      <c r="B16" s="10" t="n">
        <v>250000</v>
      </c>
      <c r="C16" s="10" t="n">
        <v>260000</v>
      </c>
      <c r="D16" s="10" t="n">
        <v>280000</v>
      </c>
      <c r="E16" s="11" t="n">
        <f aca="false">IF(AND(B16&lt;&gt;0,D16&lt;&gt;0),(D16-B16)/B16,"-")</f>
        <v>0.12</v>
      </c>
      <c r="F16" s="12" t="s">
        <v>30</v>
      </c>
    </row>
    <row r="17" customFormat="false" ht="15" hidden="false" customHeight="true" outlineLevel="0" collapsed="false">
      <c r="A17" s="12" t="s">
        <v>43</v>
      </c>
      <c r="B17" s="10" t="n">
        <v>230000</v>
      </c>
      <c r="C17" s="10" t="n">
        <v>240000</v>
      </c>
      <c r="D17" s="10" t="n">
        <v>260000</v>
      </c>
      <c r="E17" s="11" t="n">
        <f aca="false">IF(AND(B17&lt;&gt;0,D17&lt;&gt;0),(D17-B17)/B17,"-")</f>
        <v>0.130434782608696</v>
      </c>
      <c r="F17" s="12" t="s">
        <v>30</v>
      </c>
    </row>
    <row r="18" customFormat="false" ht="15" hidden="false" customHeight="true" outlineLevel="0" collapsed="false">
      <c r="A18" s="12" t="s">
        <v>44</v>
      </c>
      <c r="B18" s="10" t="n">
        <v>150000</v>
      </c>
      <c r="C18" s="10" t="n">
        <v>160000</v>
      </c>
      <c r="D18" s="10" t="n">
        <v>180000</v>
      </c>
      <c r="E18" s="11" t="n">
        <f aca="false">IF(AND(B18&lt;&gt;0,D18&lt;&gt;0),(D18-B18)/B18,"-")</f>
        <v>0.2</v>
      </c>
      <c r="F18" s="12" t="s">
        <v>30</v>
      </c>
    </row>
    <row r="19" customFormat="false" ht="15" hidden="false" customHeight="true" outlineLevel="0" collapsed="false">
      <c r="A19" s="9" t="s">
        <v>45</v>
      </c>
      <c r="B19" s="10" t="n">
        <v>30000</v>
      </c>
      <c r="C19" s="10" t="n">
        <v>32000</v>
      </c>
      <c r="D19" s="10" t="n">
        <v>38000</v>
      </c>
      <c r="E19" s="11" t="n">
        <f aca="false">IF(AND(B19&lt;&gt;0,D19&lt;&gt;0),(D19-B19)/B19,"-")</f>
        <v>0.266666666666667</v>
      </c>
      <c r="F19" s="12" t="s">
        <v>30</v>
      </c>
    </row>
    <row r="20" customFormat="false" ht="15" hidden="false" customHeight="true" outlineLevel="0" collapsed="false">
      <c r="A20" s="9" t="s">
        <v>46</v>
      </c>
      <c r="B20" s="10" t="n">
        <v>800000</v>
      </c>
      <c r="C20" s="10" t="n">
        <v>850000</v>
      </c>
      <c r="D20" s="10" t="n">
        <v>920000</v>
      </c>
      <c r="E20" s="11" t="n">
        <f aca="false">IF(AND(B20&lt;&gt;0,D20&lt;&gt;0),(D20-B20)/B20,"-")</f>
        <v>0.15</v>
      </c>
      <c r="F20" s="12" t="s">
        <v>30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4" min="2" style="1" width="15"/>
    <col collapsed="false" customWidth="true" hidden="false" outlineLevel="0" max="5" min="5" style="1" width="30"/>
  </cols>
  <sheetData>
    <row r="1" customFormat="false" ht="19.5" hidden="false" customHeight="true" outlineLevel="0" collapsed="false">
      <c r="A1" s="2" t="s">
        <v>47</v>
      </c>
      <c r="B1" s="2"/>
      <c r="C1" s="2"/>
      <c r="D1" s="2"/>
      <c r="E1" s="2"/>
    </row>
    <row r="3" customFormat="false" ht="16.5" hidden="false" customHeight="true" outlineLevel="0" collapsed="false">
      <c r="A3" s="3" t="s">
        <v>48</v>
      </c>
      <c r="B3" s="8" t="s">
        <v>24</v>
      </c>
      <c r="C3" s="8" t="s">
        <v>25</v>
      </c>
      <c r="D3" s="8" t="s">
        <v>26</v>
      </c>
      <c r="E3" s="3" t="s">
        <v>49</v>
      </c>
    </row>
    <row r="4" customFormat="false" ht="16.5" hidden="false" customHeight="true" outlineLevel="0" collapsed="false">
      <c r="A4" s="9" t="s">
        <v>50</v>
      </c>
      <c r="B4" s="13" t="n">
        <f aca="false">IFERROR(BS時系列!B16/BS時系列!B4,"-")</f>
        <v>0.5</v>
      </c>
      <c r="C4" s="13" t="n">
        <f aca="false">IFERROR(BS時系列!C16/BS時系列!C4,"-")</f>
        <v>0.5</v>
      </c>
      <c r="D4" s="13" t="n">
        <f aca="false">IFERROR(BS時系列!D16/BS時系列!D4,"-")</f>
        <v>0.509090909090909</v>
      </c>
      <c r="E4" s="12" t="s">
        <v>51</v>
      </c>
    </row>
    <row r="5" customFormat="false" ht="16.5" hidden="false" customHeight="true" outlineLevel="0" collapsed="false">
      <c r="A5" s="9" t="s">
        <v>52</v>
      </c>
      <c r="B5" s="14" t="n">
        <f aca="false">IFERROR(BS時系列!B5/BS時系列!B14,"-")</f>
        <v>2</v>
      </c>
      <c r="C5" s="14" t="n">
        <f aca="false">IFERROR(BS時系列!C5/BS時系列!C14,"-")</f>
        <v>2</v>
      </c>
      <c r="D5" s="14" t="n">
        <f aca="false">IFERROR(BS時系列!D5/BS時系列!D14,"-")</f>
        <v>2.0625</v>
      </c>
      <c r="E5" s="12" t="s">
        <v>53</v>
      </c>
    </row>
    <row r="6" customFormat="false" ht="16.5" hidden="false" customHeight="true" outlineLevel="0" collapsed="false">
      <c r="A6" s="9" t="s">
        <v>54</v>
      </c>
      <c r="B6" s="14" t="n">
        <f aca="false">IFERROR(BS時系列!B9/BS時系列!B16,"-")</f>
        <v>0.8</v>
      </c>
      <c r="C6" s="14" t="n">
        <f aca="false">IFERROR(BS時系列!C9/BS時系列!C16,"-")</f>
        <v>0.807692307692308</v>
      </c>
      <c r="D6" s="14" t="n">
        <f aca="false">IFERROR(BS時系列!D9/BS時系列!D16,"-")</f>
        <v>0.785714285714286</v>
      </c>
      <c r="E6" s="12" t="s">
        <v>55</v>
      </c>
    </row>
    <row r="7" customFormat="false" ht="16.5" hidden="false" customHeight="true" outlineLevel="0" collapsed="false">
      <c r="A7" s="9" t="s">
        <v>56</v>
      </c>
      <c r="B7" s="14" t="n">
        <f aca="false">IFERROR(BS時系列!B13/BS時系列!B16,"-")</f>
        <v>1</v>
      </c>
      <c r="C7" s="14" t="n">
        <f aca="false">IFERROR(BS時系列!C13/BS時系列!C16,"-")</f>
        <v>1</v>
      </c>
      <c r="D7" s="14" t="n">
        <f aca="false">IFERROR(BS時系列!D13/BS時系列!D16,"-")</f>
        <v>0.964285714285714</v>
      </c>
      <c r="E7" s="12" t="s">
        <v>57</v>
      </c>
    </row>
    <row r="8" customFormat="false" ht="16.5" hidden="false" customHeight="true" outlineLevel="0" collapsed="false">
      <c r="A8" s="15" t="s">
        <v>58</v>
      </c>
      <c r="B8" s="13" t="n">
        <f aca="false">IFERROR(BS時系列!B19/BS時系列!B16,"-")</f>
        <v>0.12</v>
      </c>
      <c r="C8" s="13" t="n">
        <f aca="false">IFERROR(BS時系列!C19/BS時系列!C16,"-")</f>
        <v>0.123076923076923</v>
      </c>
      <c r="D8" s="13" t="n">
        <f aca="false">IFERROR(BS時系列!D19/BS時系列!D16,"-")</f>
        <v>0.135714285714286</v>
      </c>
      <c r="E8" s="12" t="s">
        <v>59</v>
      </c>
    </row>
    <row r="9" customFormat="false" ht="16.5" hidden="false" customHeight="true" outlineLevel="0" collapsed="false">
      <c r="A9" s="15" t="s">
        <v>60</v>
      </c>
      <c r="B9" s="13" t="n">
        <f aca="false">IFERROR(BS時系列!B19/BS時系列!B4,"-")</f>
        <v>0.06</v>
      </c>
      <c r="C9" s="13" t="n">
        <f aca="false">IFERROR(BS時系列!C19/BS時系列!C4,"-")</f>
        <v>0.0615384615384615</v>
      </c>
      <c r="D9" s="13" t="n">
        <f aca="false">IFERROR(BS時系列!D19/BS時系列!D4,"-")</f>
        <v>0.0690909090909091</v>
      </c>
      <c r="E9" s="12" t="s">
        <v>61</v>
      </c>
    </row>
    <row r="10" customFormat="false" ht="16.5" hidden="false" customHeight="true" outlineLevel="0" collapsed="false">
      <c r="A10" s="9" t="s">
        <v>62</v>
      </c>
      <c r="B10" s="14" t="n">
        <f aca="false">IFERROR(BS時系列!B20/BS時系列!B4,"-")</f>
        <v>1.6</v>
      </c>
      <c r="C10" s="14" t="n">
        <f aca="false">IFERROR(BS時系列!C20/BS時系列!C4,"-")</f>
        <v>1.63461538461538</v>
      </c>
      <c r="D10" s="14" t="n">
        <f aca="false">IFERROR(BS時系列!D20/BS時系列!D4,"-")</f>
        <v>1.67272727272727</v>
      </c>
      <c r="E10" s="12" t="s">
        <v>63</v>
      </c>
    </row>
    <row r="11" customFormat="false" ht="16.5" hidden="false" customHeight="true" outlineLevel="0" collapsed="false">
      <c r="A11" s="9" t="s">
        <v>64</v>
      </c>
      <c r="B11" s="13" t="n">
        <f aca="false">IFERROR(BS時系列!B19/BS時系列!B20,"-")</f>
        <v>0.0375</v>
      </c>
      <c r="C11" s="13" t="n">
        <f aca="false">IFERROR(BS時系列!C19/BS時系列!C20,"-")</f>
        <v>0.0376470588235294</v>
      </c>
      <c r="D11" s="13" t="n">
        <f aca="false">IFERROR(BS時系列!D19/BS時系列!D20,"-")</f>
        <v>0.041304347826087</v>
      </c>
      <c r="E11" s="12" t="s">
        <v>65</v>
      </c>
    </row>
    <row r="13" customFormat="false" ht="17.25" hidden="false" customHeight="true" outlineLevel="0" collapsed="false">
      <c r="A13" s="16" t="s">
        <v>66</v>
      </c>
      <c r="B13" s="16"/>
      <c r="C13" s="16"/>
      <c r="D13" s="16"/>
      <c r="E13" s="16"/>
    </row>
    <row r="14" customFormat="false" ht="15" hidden="false" customHeight="true" outlineLevel="0" collapsed="false">
      <c r="A14" s="17" t="s">
        <v>48</v>
      </c>
      <c r="B14" s="17" t="s">
        <v>67</v>
      </c>
      <c r="C14" s="17" t="s">
        <v>68</v>
      </c>
      <c r="D14" s="17" t="s">
        <v>69</v>
      </c>
      <c r="E14" s="17" t="s">
        <v>70</v>
      </c>
    </row>
    <row r="15" customFormat="false" ht="16.5" hidden="false" customHeight="true" outlineLevel="0" collapsed="false">
      <c r="A15" s="12" t="s">
        <v>50</v>
      </c>
      <c r="B15" s="1" t="s">
        <v>71</v>
      </c>
      <c r="C15" s="1" t="s">
        <v>72</v>
      </c>
      <c r="D15" s="1" t="s">
        <v>73</v>
      </c>
      <c r="E15" s="12" t="s">
        <v>74</v>
      </c>
    </row>
    <row r="16" customFormat="false" ht="16.5" hidden="false" customHeight="true" outlineLevel="0" collapsed="false">
      <c r="A16" s="12" t="s">
        <v>52</v>
      </c>
      <c r="B16" s="1" t="s">
        <v>75</v>
      </c>
      <c r="C16" s="1" t="s">
        <v>76</v>
      </c>
      <c r="D16" s="1" t="s">
        <v>77</v>
      </c>
      <c r="E16" s="12" t="s">
        <v>78</v>
      </c>
    </row>
    <row r="17" customFormat="false" ht="16.5" hidden="false" customHeight="true" outlineLevel="0" collapsed="false">
      <c r="A17" s="1" t="s">
        <v>58</v>
      </c>
      <c r="B17" s="1" t="s">
        <v>79</v>
      </c>
      <c r="C17" s="1" t="s">
        <v>80</v>
      </c>
      <c r="D17" s="1" t="s">
        <v>81</v>
      </c>
      <c r="E17" s="12" t="s">
        <v>82</v>
      </c>
    </row>
    <row r="18" customFormat="false" ht="16.5" hidden="false" customHeight="true" outlineLevel="0" collapsed="false">
      <c r="A18" s="1" t="s">
        <v>60</v>
      </c>
      <c r="B18" s="1" t="s">
        <v>83</v>
      </c>
      <c r="C18" s="1" t="s">
        <v>84</v>
      </c>
      <c r="D18" s="1" t="s">
        <v>85</v>
      </c>
      <c r="E18" s="12" t="s">
        <v>86</v>
      </c>
    </row>
  </sheetData>
  <mergeCells count="2">
    <mergeCell ref="A1:E1"/>
    <mergeCell ref="A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7" min="2" style="1" width="15"/>
  </cols>
  <sheetData>
    <row r="1" customFormat="false" ht="23.25" hidden="false" customHeight="true" outlineLevel="0" collapsed="false">
      <c r="A1" s="2" t="s">
        <v>87</v>
      </c>
      <c r="B1" s="2"/>
      <c r="C1" s="2"/>
      <c r="D1" s="2"/>
      <c r="E1" s="2"/>
      <c r="F1" s="2"/>
      <c r="G1" s="2"/>
    </row>
    <row r="3" customFormat="false" ht="16.5" hidden="false" customHeight="true" outlineLevel="0" collapsed="false">
      <c r="A3" s="3" t="s">
        <v>88</v>
      </c>
      <c r="B3" s="3" t="s">
        <v>89</v>
      </c>
      <c r="C3" s="3" t="s">
        <v>90</v>
      </c>
      <c r="D3" s="3" t="s">
        <v>91</v>
      </c>
      <c r="E3" s="3" t="s">
        <v>92</v>
      </c>
      <c r="F3" s="3" t="s">
        <v>93</v>
      </c>
      <c r="G3" s="3" t="s">
        <v>94</v>
      </c>
    </row>
    <row r="4" customFormat="false" ht="15" hidden="false" customHeight="true" outlineLevel="0" collapsed="false">
      <c r="A4" s="9" t="s">
        <v>4</v>
      </c>
      <c r="B4" s="18" t="str">
        <f aca="false">基本情報!B4</f>
        <v>サンプル株式会社</v>
      </c>
      <c r="C4" s="5" t="s">
        <v>95</v>
      </c>
      <c r="D4" s="5" t="s">
        <v>96</v>
      </c>
      <c r="E4" s="5" t="s">
        <v>97</v>
      </c>
      <c r="F4" s="5" t="s">
        <v>98</v>
      </c>
      <c r="G4" s="1" t="s">
        <v>99</v>
      </c>
    </row>
    <row r="5" customFormat="false" ht="15" hidden="false" customHeight="true" outlineLevel="0" collapsed="false">
      <c r="A5" s="9" t="s">
        <v>100</v>
      </c>
      <c r="B5" s="19" t="n">
        <f aca="false">BS時系列!D4</f>
        <v>550000</v>
      </c>
      <c r="C5" s="10" t="n">
        <v>480000</v>
      </c>
      <c r="D5" s="10" t="n">
        <v>620000</v>
      </c>
      <c r="E5" s="10" t="n">
        <v>450000</v>
      </c>
      <c r="F5" s="10" t="n">
        <v>510000</v>
      </c>
      <c r="G5" s="20" t="n">
        <f aca="false">IFERROR(AVERAGE(B5:F5),"-")</f>
        <v>522000</v>
      </c>
    </row>
    <row r="6" customFormat="false" ht="15" hidden="false" customHeight="true" outlineLevel="0" collapsed="false">
      <c r="A6" s="9" t="s">
        <v>101</v>
      </c>
      <c r="B6" s="19" t="n">
        <f aca="false">BS時系列!D16</f>
        <v>280000</v>
      </c>
      <c r="C6" s="10" t="n">
        <v>240000</v>
      </c>
      <c r="D6" s="10" t="n">
        <v>310000</v>
      </c>
      <c r="E6" s="10" t="n">
        <v>220000</v>
      </c>
      <c r="F6" s="10" t="n">
        <v>260000</v>
      </c>
      <c r="G6" s="20" t="n">
        <f aca="false">IFERROR(AVERAGE(B6:F6),"-")</f>
        <v>262000</v>
      </c>
    </row>
    <row r="7" customFormat="false" ht="15" hidden="false" customHeight="true" outlineLevel="0" collapsed="false">
      <c r="A7" s="9" t="s">
        <v>102</v>
      </c>
      <c r="B7" s="19" t="n">
        <f aca="false">BS時系列!D19</f>
        <v>38000</v>
      </c>
      <c r="C7" s="10" t="n">
        <v>28000</v>
      </c>
      <c r="D7" s="10" t="n">
        <v>42000</v>
      </c>
      <c r="E7" s="10" t="n">
        <v>25000</v>
      </c>
      <c r="F7" s="10" t="n">
        <v>32000</v>
      </c>
      <c r="G7" s="20" t="n">
        <f aca="false">IFERROR(AVERAGE(B7:F7),"-")</f>
        <v>33000</v>
      </c>
    </row>
    <row r="8" customFormat="false" ht="15" hidden="false" customHeight="true" outlineLevel="0" collapsed="false">
      <c r="A8" s="9" t="s">
        <v>103</v>
      </c>
      <c r="B8" s="19" t="n">
        <f aca="false">BS時系列!D20</f>
        <v>920000</v>
      </c>
      <c r="C8" s="10" t="n">
        <v>720000</v>
      </c>
      <c r="D8" s="10" t="n">
        <v>950000</v>
      </c>
      <c r="E8" s="10" t="n">
        <v>680000</v>
      </c>
      <c r="F8" s="10" t="n">
        <v>780000</v>
      </c>
      <c r="G8" s="20" t="n">
        <f aca="false">IFERROR(AVERAGE(B8:F8),"-")</f>
        <v>810000</v>
      </c>
    </row>
    <row r="9" customFormat="false" ht="15" hidden="false" customHeight="true" outlineLevel="0" collapsed="false">
      <c r="A9" s="9" t="s">
        <v>50</v>
      </c>
      <c r="B9" s="13" t="n">
        <f aca="false">財務指標!D4</f>
        <v>0.509090909090909</v>
      </c>
      <c r="C9" s="21" t="n">
        <v>0.5</v>
      </c>
      <c r="D9" s="21" t="n">
        <v>0.5</v>
      </c>
      <c r="E9" s="21" t="n">
        <v>0.49</v>
      </c>
      <c r="F9" s="21" t="n">
        <v>0.51</v>
      </c>
      <c r="G9" s="11" t="n">
        <f aca="false">IFERROR(AVERAGE(B9:F9),"-")</f>
        <v>0.501818181818182</v>
      </c>
    </row>
    <row r="10" customFormat="false" ht="15" hidden="false" customHeight="true" outlineLevel="0" collapsed="false">
      <c r="A10" s="9" t="s">
        <v>52</v>
      </c>
      <c r="B10" s="14" t="n">
        <f aca="false">財務指標!D5</f>
        <v>2.0625</v>
      </c>
      <c r="C10" s="22" t="n">
        <v>1.85</v>
      </c>
      <c r="D10" s="22" t="n">
        <v>2.1</v>
      </c>
      <c r="E10" s="22" t="n">
        <v>1.75</v>
      </c>
      <c r="F10" s="22" t="n">
        <v>1.95</v>
      </c>
      <c r="G10" s="23" t="n">
        <f aca="false">IFERROR(AVERAGE(B10:F10),"-")</f>
        <v>1.9425</v>
      </c>
    </row>
    <row r="11" customFormat="false" ht="15" hidden="false" customHeight="true" outlineLevel="0" collapsed="false">
      <c r="A11" s="15" t="s">
        <v>58</v>
      </c>
      <c r="B11" s="13" t="n">
        <f aca="false">財務指標!D8</f>
        <v>0.135714285714286</v>
      </c>
      <c r="C11" s="21" t="n">
        <v>0.117</v>
      </c>
      <c r="D11" s="21" t="n">
        <v>0.135</v>
      </c>
      <c r="E11" s="21" t="n">
        <v>0.114</v>
      </c>
      <c r="F11" s="21" t="n">
        <v>0.123</v>
      </c>
      <c r="G11" s="11" t="n">
        <f aca="false">IFERROR(AVERAGE(B11:F11),"-")</f>
        <v>0.124942857142857</v>
      </c>
    </row>
    <row r="12" customFormat="false" ht="15" hidden="false" customHeight="true" outlineLevel="0" collapsed="false">
      <c r="A12" s="15" t="s">
        <v>60</v>
      </c>
      <c r="B12" s="13" t="n">
        <f aca="false">財務指標!D9</f>
        <v>0.0690909090909091</v>
      </c>
      <c r="C12" s="21" t="n">
        <v>0.058</v>
      </c>
      <c r="D12" s="21" t="n">
        <v>0.068</v>
      </c>
      <c r="E12" s="21" t="n">
        <v>0.056</v>
      </c>
      <c r="F12" s="21" t="n">
        <v>0.063</v>
      </c>
      <c r="G12" s="11" t="n">
        <f aca="false">IFERROR(AVERAGE(B12:F12),"-")</f>
        <v>0.0628181818181818</v>
      </c>
    </row>
    <row r="13" customFormat="false" ht="15" hidden="false" customHeight="true" outlineLevel="0" collapsed="false">
      <c r="A13" s="9" t="s">
        <v>62</v>
      </c>
      <c r="B13" s="14" t="n">
        <f aca="false">財務指標!D10</f>
        <v>1.67272727272727</v>
      </c>
      <c r="C13" s="22" t="n">
        <v>1.5</v>
      </c>
      <c r="D13" s="22" t="n">
        <v>1.53</v>
      </c>
      <c r="E13" s="22" t="n">
        <v>1.51</v>
      </c>
      <c r="F13" s="22" t="n">
        <v>1.53</v>
      </c>
      <c r="G13" s="23" t="n">
        <f aca="false">IFERROR(AVERAGE(B13:F13),"-")</f>
        <v>1.54854545454545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9.5" hidden="false" customHeight="true" outlineLevel="0" collapsed="false">
      <c r="A1" s="2" t="s">
        <v>104</v>
      </c>
      <c r="B1" s="2"/>
      <c r="C1" s="2"/>
      <c r="D1" s="2"/>
      <c r="E1" s="2"/>
      <c r="F1" s="2"/>
      <c r="G1" s="2"/>
      <c r="H1" s="2"/>
    </row>
    <row r="3" customFormat="false" ht="18.75" hidden="false" customHeight="true" outlineLevel="0" collapsed="false">
      <c r="A3" s="24" t="s">
        <v>105</v>
      </c>
      <c r="I3" s="24" t="s">
        <v>106</v>
      </c>
    </row>
    <row r="20" customFormat="false" ht="18.75" hidden="false" customHeight="true" outlineLevel="0" collapsed="false">
      <c r="A20" s="25" t="s">
        <v>107</v>
      </c>
      <c r="I20" s="24" t="s">
        <v>108</v>
      </c>
    </row>
    <row r="37" customFormat="false" ht="17.25" hidden="false" customHeight="true" outlineLevel="0" collapsed="false">
      <c r="A37" s="26" t="s">
        <v>109</v>
      </c>
    </row>
    <row r="38" customFormat="false" ht="16.5" hidden="false" customHeight="true" outlineLevel="0" collapsed="false">
      <c r="A38" s="1" t="s">
        <v>110</v>
      </c>
    </row>
    <row r="39" customFormat="false" ht="16.5" hidden="false" customHeight="true" outlineLevel="0" collapsed="false">
      <c r="A39" s="1" t="s">
        <v>111</v>
      </c>
    </row>
    <row r="40" customFormat="false" ht="16.5" hidden="false" customHeight="true" outlineLevel="0" collapsed="false">
      <c r="A40" s="1" t="s">
        <v>112</v>
      </c>
    </row>
    <row r="41" customFormat="false" ht="16.5" hidden="false" customHeight="true" outlineLevel="0" collapsed="false">
      <c r="A41" s="1" t="s">
        <v>113</v>
      </c>
    </row>
    <row r="42" customFormat="false" ht="16.5" hidden="false" customHeight="true" outlineLevel="0" collapsed="false">
      <c r="A42" s="1" t="s">
        <v>114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2025-11-22T02:14:17Z</dcterms:created>
  <dc:creator>openpyxl</dc:creator>
  <dc:description/>
  <dc:language>en-US</dc:language>
  <cp:lastModifiedBy/>
  <dcterms:modified xsi:type="dcterms:W3CDTF">2025-11-22T02:15:30Z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